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18" i="3" l="1"/>
  <c r="O23" i="3"/>
  <c r="N23" i="3"/>
  <c r="M23" i="3"/>
  <c r="L23" i="3"/>
  <c r="K23" i="3"/>
  <c r="AS20" i="3"/>
  <c r="AQ20" i="3"/>
  <c r="AR20" i="3" s="1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M24" i="3" s="1"/>
  <c r="G20" i="3"/>
  <c r="G24" i="3" s="1"/>
  <c r="G26" i="3" s="1"/>
  <c r="F20" i="3"/>
  <c r="E20" i="3"/>
  <c r="E24" i="3" s="1"/>
  <c r="E26" i="3" s="1"/>
  <c r="K25" i="3" l="1"/>
  <c r="K26" i="3" s="1"/>
  <c r="F24" i="3"/>
  <c r="F25" i="3"/>
  <c r="H25" i="3"/>
  <c r="H26" i="3" s="1"/>
  <c r="O24" i="3"/>
  <c r="L24" i="3"/>
  <c r="O26" i="3"/>
  <c r="O25" i="3"/>
  <c r="L25" i="3"/>
  <c r="M25" i="3"/>
  <c r="AF20" i="3"/>
  <c r="J25" i="3" l="1"/>
  <c r="N25" i="3"/>
  <c r="F26" i="3"/>
  <c r="L26" i="3" s="1"/>
  <c r="N24" i="3"/>
  <c r="M26" i="3"/>
  <c r="N26" i="3" l="1"/>
</calcChain>
</file>

<file path=xl/sharedStrings.xml><?xml version="1.0" encoding="utf-8"?>
<sst xmlns="http://schemas.openxmlformats.org/spreadsheetml/2006/main" count="207" uniqueCount="82">
  <si>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</si>
  <si>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</si>
  <si>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</si>
  <si>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</si>
  <si>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</si>
  <si>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</si>
  <si>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</si>
  <si>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</si>
  <si>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</si>
  <si>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</si>
  <si>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</si>
  <si>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</si>
  <si>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</si>
  <si>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</si>
  <si>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</si>
  <si>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</si>
  <si>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</si>
  <si>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</si>
  <si>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</si>
  <si>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</si>
  <si>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</si>
  <si>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</si>
  <si>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</si>
  <si>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</si>
  <si>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</si>
  <si>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</si>
  <si>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</si>
  <si>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</si>
  <si>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</si>
  <si>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</si>
  <si>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</si>
  <si>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</si>
  <si>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</si>
  <si>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Liikala</t>
  </si>
  <si>
    <t>5.</t>
  </si>
  <si>
    <t>Tiikerit</t>
  </si>
  <si>
    <t>HPH</t>
  </si>
  <si>
    <t>ykköspesis</t>
  </si>
  <si>
    <t>15.07. 1997  Tiikerit - JuPa  2-1  (2-6, 2-0, 0-0, 1-0)</t>
  </si>
  <si>
    <t xml:space="preserve">  24 v 11 kk 17 pv</t>
  </si>
  <si>
    <t>PeTo</t>
  </si>
  <si>
    <t>suomensarja</t>
  </si>
  <si>
    <t>ViPa</t>
  </si>
  <si>
    <t>11.</t>
  </si>
  <si>
    <t>10.</t>
  </si>
  <si>
    <t>4.</t>
  </si>
  <si>
    <t>2.</t>
  </si>
  <si>
    <t>6.</t>
  </si>
  <si>
    <t>7.</t>
  </si>
  <si>
    <t>14.</t>
  </si>
  <si>
    <t>KeMu</t>
  </si>
  <si>
    <t>Seurat</t>
  </si>
  <si>
    <t>KeMu = Kuopion Kelta-Mustat  (1950)</t>
  </si>
  <si>
    <t>Tiikerit = Kaisaniemen Tiikerit  (1996)</t>
  </si>
  <si>
    <t>PeTo = Peräseinäjoen Toive  (1927)</t>
  </si>
  <si>
    <t>ViPa = Vihdin Pallo  (1967)</t>
  </si>
  <si>
    <t>YKKÖSPESIS</t>
  </si>
  <si>
    <t>HP-H</t>
  </si>
  <si>
    <t>****</t>
  </si>
  <si>
    <t>JoJy</t>
  </si>
  <si>
    <t>APV</t>
  </si>
  <si>
    <t>JoJy = Jokivarren Jytinä, Alavus  (2004)</t>
  </si>
  <si>
    <t>9.</t>
  </si>
  <si>
    <t>28.7.1972   Hämeenlinna</t>
  </si>
  <si>
    <t xml:space="preserve"> Arvo-ottelut</t>
  </si>
  <si>
    <t>Mitalit</t>
  </si>
  <si>
    <t>hSM</t>
  </si>
  <si>
    <t>Lyöty</t>
  </si>
  <si>
    <t>Tuotu</t>
  </si>
  <si>
    <t>APV = Alavuden Peli-Veikot  (1953),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</si>
  <si>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</si>
  <si>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</si>
  <si>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</si>
  <si>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</si>
  <si>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</si>
  <si>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</si>
  <si>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</si>
  <si>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</si>
  <si>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</si>
  <si>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</si>
  <si>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HPH = Hämeen Pesä-Haukat  (1995)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</si>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</sst>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5703125" style="71" customWidth="1"/>
    <col min="5" max="8" width="5.7109375" style="70" customWidth="1"/>
    <col min="9" max="9" width="5.1406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63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9"/>
      <c r="W2" s="22" t="s">
        <v>16</v>
      </c>
      <c r="X2" s="14"/>
      <c r="Y2" s="14"/>
      <c r="Z2" s="14"/>
      <c r="AA2" s="14"/>
      <c r="AB2" s="15"/>
      <c r="AC2" s="69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32">
        <v>1994</v>
      </c>
      <c r="C4" s="32" t="s">
        <v>49</v>
      </c>
      <c r="D4" s="33" t="s">
        <v>50</v>
      </c>
      <c r="E4" s="34"/>
      <c r="F4" s="34" t="s">
        <v>37</v>
      </c>
      <c r="G4" s="72"/>
      <c r="H4" s="35"/>
      <c r="I4" s="32"/>
      <c r="J4" s="32"/>
      <c r="K4" s="32"/>
      <c r="L4" s="32"/>
      <c r="M4" s="32"/>
      <c r="N4" s="36"/>
      <c r="O4" s="24"/>
      <c r="P4" s="25"/>
      <c r="Q4" s="25"/>
      <c r="R4" s="25"/>
      <c r="S4" s="25"/>
      <c r="T4" s="25"/>
      <c r="U4" s="29"/>
      <c r="V4" s="24"/>
      <c r="W4" s="45"/>
      <c r="X4" s="45"/>
      <c r="Y4" s="30"/>
      <c r="Z4" s="45"/>
      <c r="AA4" s="30"/>
      <c r="AB4" s="80"/>
      <c r="AC4" s="24"/>
      <c r="AD4" s="25"/>
      <c r="AE4" s="39"/>
      <c r="AF4" s="40"/>
      <c r="AG4" s="29"/>
      <c r="AH4" s="31"/>
      <c r="AI4" s="25"/>
      <c r="AJ4" s="9"/>
    </row>
    <row r="5" spans="1:36" s="23" customFormat="1" ht="15" customHeight="1" x14ac:dyDescent="0.2">
      <c r="A5" s="9"/>
      <c r="B5" s="25">
        <v>1995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9"/>
      <c r="V5" s="24"/>
      <c r="W5" s="45"/>
      <c r="X5" s="45"/>
      <c r="Y5" s="30"/>
      <c r="Z5" s="45"/>
      <c r="AA5" s="30"/>
      <c r="AB5" s="80"/>
      <c r="AC5" s="24"/>
      <c r="AD5" s="25"/>
      <c r="AE5" s="39"/>
      <c r="AF5" s="40"/>
      <c r="AG5" s="29"/>
      <c r="AH5" s="31"/>
      <c r="AI5" s="25"/>
      <c r="AJ5" s="9"/>
    </row>
    <row r="6" spans="1:36" s="23" customFormat="1" ht="15" customHeight="1" x14ac:dyDescent="0.2">
      <c r="A6" s="9"/>
      <c r="B6" s="25">
        <v>1996</v>
      </c>
      <c r="C6" s="25"/>
      <c r="D6" s="26"/>
      <c r="E6" s="25"/>
      <c r="F6" s="25"/>
      <c r="G6" s="31"/>
      <c r="H6" s="29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29"/>
      <c r="V6" s="24"/>
      <c r="W6" s="45"/>
      <c r="X6" s="45"/>
      <c r="Y6" s="30"/>
      <c r="Z6" s="45"/>
      <c r="AA6" s="30"/>
      <c r="AB6" s="80"/>
      <c r="AC6" s="24"/>
      <c r="AD6" s="25"/>
      <c r="AE6" s="39"/>
      <c r="AF6" s="40"/>
      <c r="AG6" s="29"/>
      <c r="AH6" s="31"/>
      <c r="AI6" s="25"/>
      <c r="AJ6" s="9"/>
    </row>
    <row r="7" spans="1:36" s="23" customFormat="1" ht="15" customHeight="1" x14ac:dyDescent="0.2">
      <c r="A7" s="9"/>
      <c r="B7" s="32">
        <v>1997</v>
      </c>
      <c r="C7" s="32" t="s">
        <v>48</v>
      </c>
      <c r="D7" s="33" t="s">
        <v>36</v>
      </c>
      <c r="E7" s="32"/>
      <c r="F7" s="34" t="s">
        <v>37</v>
      </c>
      <c r="G7" s="72"/>
      <c r="H7" s="35"/>
      <c r="I7" s="32"/>
      <c r="J7" s="32"/>
      <c r="K7" s="32"/>
      <c r="L7" s="32"/>
      <c r="M7" s="32"/>
      <c r="N7" s="37"/>
      <c r="O7" s="24"/>
      <c r="P7" s="25"/>
      <c r="Q7" s="25"/>
      <c r="R7" s="25"/>
      <c r="S7" s="25"/>
      <c r="T7" s="25"/>
      <c r="U7" s="29"/>
      <c r="V7" s="24"/>
      <c r="W7" s="45"/>
      <c r="X7" s="45"/>
      <c r="Y7" s="30"/>
      <c r="Z7" s="45"/>
      <c r="AA7" s="30"/>
      <c r="AB7" s="80"/>
      <c r="AC7" s="24"/>
      <c r="AD7" s="25"/>
      <c r="AE7" s="39"/>
      <c r="AF7" s="40"/>
      <c r="AG7" s="29"/>
      <c r="AH7" s="31"/>
      <c r="AI7" s="25"/>
      <c r="AJ7" s="9"/>
    </row>
    <row r="8" spans="1:36" s="23" customFormat="1" ht="15" customHeight="1" x14ac:dyDescent="0.2">
      <c r="A8" s="9"/>
      <c r="B8" s="25">
        <v>1997</v>
      </c>
      <c r="C8" s="25" t="s">
        <v>34</v>
      </c>
      <c r="D8" s="26" t="s">
        <v>35</v>
      </c>
      <c r="E8" s="25">
        <v>4</v>
      </c>
      <c r="F8" s="25">
        <v>0</v>
      </c>
      <c r="G8" s="25">
        <v>0</v>
      </c>
      <c r="H8" s="25">
        <v>0</v>
      </c>
      <c r="I8" s="25">
        <v>3</v>
      </c>
      <c r="J8" s="25">
        <v>2</v>
      </c>
      <c r="K8" s="25">
        <v>1</v>
      </c>
      <c r="L8" s="25">
        <v>0</v>
      </c>
      <c r="M8" s="25">
        <v>0</v>
      </c>
      <c r="N8" s="27">
        <v>0.33300000000000002</v>
      </c>
      <c r="O8" s="24"/>
      <c r="P8" s="25"/>
      <c r="Q8" s="25"/>
      <c r="R8" s="25"/>
      <c r="S8" s="25"/>
      <c r="T8" s="25"/>
      <c r="U8" s="29"/>
      <c r="V8" s="24"/>
      <c r="W8" s="45"/>
      <c r="X8" s="45"/>
      <c r="Y8" s="30"/>
      <c r="Z8" s="45"/>
      <c r="AA8" s="30"/>
      <c r="AB8" s="80"/>
      <c r="AC8" s="24"/>
      <c r="AD8" s="25"/>
      <c r="AE8" s="39"/>
      <c r="AF8" s="40"/>
      <c r="AG8" s="29"/>
      <c r="AH8" s="31"/>
      <c r="AI8" s="25"/>
      <c r="AJ8" s="9"/>
    </row>
    <row r="9" spans="1:36" s="23" customFormat="1" ht="15" customHeight="1" x14ac:dyDescent="0.2">
      <c r="A9" s="9"/>
      <c r="B9" s="32">
        <v>1998</v>
      </c>
      <c r="C9" s="32" t="s">
        <v>43</v>
      </c>
      <c r="D9" s="38" t="s">
        <v>36</v>
      </c>
      <c r="E9" s="32"/>
      <c r="F9" s="34" t="s">
        <v>37</v>
      </c>
      <c r="G9" s="72"/>
      <c r="H9" s="35"/>
      <c r="I9" s="32"/>
      <c r="J9" s="32"/>
      <c r="K9" s="32"/>
      <c r="L9" s="32"/>
      <c r="M9" s="32"/>
      <c r="N9" s="37"/>
      <c r="O9" s="24"/>
      <c r="P9" s="25"/>
      <c r="Q9" s="25"/>
      <c r="R9" s="25"/>
      <c r="S9" s="25"/>
      <c r="T9" s="25"/>
      <c r="U9" s="29"/>
      <c r="V9" s="24"/>
      <c r="W9" s="45"/>
      <c r="X9" s="45"/>
      <c r="Y9" s="30"/>
      <c r="Z9" s="45"/>
      <c r="AA9" s="30"/>
      <c r="AB9" s="80"/>
      <c r="AC9" s="24"/>
      <c r="AD9" s="25"/>
      <c r="AE9" s="39"/>
      <c r="AF9" s="40"/>
      <c r="AG9" s="29"/>
      <c r="AH9" s="31"/>
      <c r="AI9" s="25"/>
      <c r="AJ9" s="9"/>
    </row>
    <row r="10" spans="1:36" s="23" customFormat="1" ht="15" customHeight="1" x14ac:dyDescent="0.2">
      <c r="A10" s="9"/>
      <c r="B10" s="32">
        <v>1999</v>
      </c>
      <c r="C10" s="32" t="s">
        <v>47</v>
      </c>
      <c r="D10" s="38" t="s">
        <v>40</v>
      </c>
      <c r="E10" s="32"/>
      <c r="F10" s="34" t="s">
        <v>37</v>
      </c>
      <c r="G10" s="72"/>
      <c r="H10" s="35"/>
      <c r="I10" s="32"/>
      <c r="J10" s="32"/>
      <c r="K10" s="32"/>
      <c r="L10" s="32"/>
      <c r="M10" s="32"/>
      <c r="N10" s="37"/>
      <c r="O10" s="24"/>
      <c r="P10" s="25"/>
      <c r="Q10" s="25"/>
      <c r="R10" s="25"/>
      <c r="S10" s="25"/>
      <c r="T10" s="25"/>
      <c r="U10" s="29"/>
      <c r="V10" s="24"/>
      <c r="W10" s="45"/>
      <c r="X10" s="45"/>
      <c r="Y10" s="30"/>
      <c r="Z10" s="45"/>
      <c r="AA10" s="30"/>
      <c r="AB10" s="80"/>
      <c r="AC10" s="24"/>
      <c r="AD10" s="25"/>
      <c r="AE10" s="39"/>
      <c r="AF10" s="40"/>
      <c r="AG10" s="29"/>
      <c r="AH10" s="31"/>
      <c r="AI10" s="25"/>
      <c r="AJ10" s="9"/>
    </row>
    <row r="11" spans="1:36" s="23" customFormat="1" ht="15" customHeight="1" x14ac:dyDescent="0.2">
      <c r="A11" s="9"/>
      <c r="B11" s="32">
        <v>2000</v>
      </c>
      <c r="C11" s="32" t="s">
        <v>44</v>
      </c>
      <c r="D11" s="38" t="s">
        <v>40</v>
      </c>
      <c r="E11" s="32"/>
      <c r="F11" s="34" t="s">
        <v>37</v>
      </c>
      <c r="G11" s="72"/>
      <c r="H11" s="35"/>
      <c r="I11" s="32"/>
      <c r="J11" s="32"/>
      <c r="K11" s="32"/>
      <c r="L11" s="32"/>
      <c r="M11" s="32"/>
      <c r="N11" s="37"/>
      <c r="O11" s="24"/>
      <c r="P11" s="25"/>
      <c r="Q11" s="25"/>
      <c r="R11" s="25"/>
      <c r="S11" s="25"/>
      <c r="T11" s="25"/>
      <c r="U11" s="29"/>
      <c r="V11" s="24"/>
      <c r="W11" s="45"/>
      <c r="X11" s="45"/>
      <c r="Y11" s="30"/>
      <c r="Z11" s="45"/>
      <c r="AA11" s="30"/>
      <c r="AB11" s="80"/>
      <c r="AC11" s="24"/>
      <c r="AD11" s="25"/>
      <c r="AE11" s="39"/>
      <c r="AF11" s="40"/>
      <c r="AG11" s="29"/>
      <c r="AH11" s="31"/>
      <c r="AI11" s="25"/>
      <c r="AJ11" s="9"/>
    </row>
    <row r="12" spans="1:36" s="23" customFormat="1" ht="15" customHeight="1" x14ac:dyDescent="0.2">
      <c r="A12" s="9"/>
      <c r="B12" s="25" t="s">
        <v>58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9"/>
      <c r="V12" s="24"/>
      <c r="W12" s="45"/>
      <c r="X12" s="45"/>
      <c r="Y12" s="30"/>
      <c r="Z12" s="45"/>
      <c r="AA12" s="30"/>
      <c r="AB12" s="80"/>
      <c r="AC12" s="24"/>
      <c r="AD12" s="25"/>
      <c r="AE12" s="39"/>
      <c r="AF12" s="40"/>
      <c r="AG12" s="29"/>
      <c r="AH12" s="31"/>
      <c r="AI12" s="25"/>
      <c r="AJ12" s="9"/>
    </row>
    <row r="13" spans="1:36" s="23" customFormat="1" ht="15" customHeight="1" x14ac:dyDescent="0.2">
      <c r="A13" s="9"/>
      <c r="B13" s="41">
        <v>2004</v>
      </c>
      <c r="C13" s="41" t="s">
        <v>45</v>
      </c>
      <c r="D13" s="42" t="s">
        <v>42</v>
      </c>
      <c r="E13" s="41"/>
      <c r="F13" s="43" t="s">
        <v>41</v>
      </c>
      <c r="G13" s="41"/>
      <c r="H13" s="41"/>
      <c r="I13" s="41"/>
      <c r="J13" s="41"/>
      <c r="K13" s="41"/>
      <c r="L13" s="41"/>
      <c r="M13" s="41"/>
      <c r="N13" s="44"/>
      <c r="O13" s="24"/>
      <c r="P13" s="25"/>
      <c r="Q13" s="25"/>
      <c r="R13" s="25"/>
      <c r="S13" s="25"/>
      <c r="T13" s="25"/>
      <c r="U13" s="29"/>
      <c r="V13" s="24"/>
      <c r="W13" s="45"/>
      <c r="X13" s="45"/>
      <c r="Y13" s="30"/>
      <c r="Z13" s="45"/>
      <c r="AA13" s="30"/>
      <c r="AB13" s="80"/>
      <c r="AC13" s="24"/>
      <c r="AD13" s="25"/>
      <c r="AE13" s="39"/>
      <c r="AF13" s="40"/>
      <c r="AG13" s="29"/>
      <c r="AH13" s="31"/>
      <c r="AI13" s="25"/>
      <c r="AJ13" s="9"/>
    </row>
    <row r="14" spans="1:36" s="23" customFormat="1" ht="15" customHeight="1" x14ac:dyDescent="0.2">
      <c r="A14" s="9"/>
      <c r="B14" s="41">
        <v>2005</v>
      </c>
      <c r="C14" s="41" t="s">
        <v>46</v>
      </c>
      <c r="D14" s="42" t="s">
        <v>42</v>
      </c>
      <c r="E14" s="41"/>
      <c r="F14" s="43" t="s">
        <v>41</v>
      </c>
      <c r="G14" s="41"/>
      <c r="H14" s="41"/>
      <c r="I14" s="41"/>
      <c r="J14" s="41"/>
      <c r="K14" s="41"/>
      <c r="L14" s="41"/>
      <c r="M14" s="41"/>
      <c r="N14" s="44"/>
      <c r="O14" s="24"/>
      <c r="P14" s="25"/>
      <c r="Q14" s="25"/>
      <c r="R14" s="25"/>
      <c r="S14" s="25"/>
      <c r="T14" s="25"/>
      <c r="U14" s="29"/>
      <c r="V14" s="24"/>
      <c r="W14" s="45"/>
      <c r="X14" s="45"/>
      <c r="Y14" s="30"/>
      <c r="Z14" s="45"/>
      <c r="AA14" s="30"/>
      <c r="AB14" s="80"/>
      <c r="AC14" s="24"/>
      <c r="AD14" s="25"/>
      <c r="AE14" s="39"/>
      <c r="AF14" s="40"/>
      <c r="AG14" s="29"/>
      <c r="AH14" s="31"/>
      <c r="AI14" s="25"/>
      <c r="AJ14" s="9"/>
    </row>
    <row r="15" spans="1:36" s="23" customFormat="1" ht="15" customHeight="1" x14ac:dyDescent="0.2">
      <c r="A15" s="9"/>
      <c r="B15" s="25" t="s">
        <v>58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7"/>
      <c r="O15" s="24"/>
      <c r="P15" s="25"/>
      <c r="Q15" s="25"/>
      <c r="R15" s="25"/>
      <c r="S15" s="25"/>
      <c r="T15" s="25"/>
      <c r="U15" s="29"/>
      <c r="V15" s="24"/>
      <c r="W15" s="45"/>
      <c r="X15" s="45"/>
      <c r="Y15" s="30"/>
      <c r="Z15" s="45"/>
      <c r="AA15" s="30"/>
      <c r="AB15" s="80"/>
      <c r="AC15" s="24"/>
      <c r="AD15" s="25"/>
      <c r="AE15" s="39"/>
      <c r="AF15" s="40"/>
      <c r="AG15" s="29"/>
      <c r="AH15" s="31"/>
      <c r="AI15" s="25"/>
      <c r="AJ15" s="9"/>
    </row>
    <row r="16" spans="1:36" s="23" customFormat="1" ht="15" customHeight="1" x14ac:dyDescent="0.2">
      <c r="A16" s="9"/>
      <c r="B16" s="41">
        <v>2014</v>
      </c>
      <c r="C16" s="41" t="s">
        <v>43</v>
      </c>
      <c r="D16" s="42" t="s">
        <v>59</v>
      </c>
      <c r="E16" s="41"/>
      <c r="F16" s="43" t="s">
        <v>41</v>
      </c>
      <c r="G16" s="41"/>
      <c r="H16" s="41"/>
      <c r="I16" s="41"/>
      <c r="J16" s="41"/>
      <c r="K16" s="41"/>
      <c r="L16" s="41"/>
      <c r="M16" s="41"/>
      <c r="N16" s="44"/>
      <c r="O16" s="24"/>
      <c r="P16" s="25"/>
      <c r="Q16" s="25"/>
      <c r="R16" s="25"/>
      <c r="S16" s="25"/>
      <c r="T16" s="25"/>
      <c r="U16" s="29"/>
      <c r="V16" s="24"/>
      <c r="W16" s="45"/>
      <c r="X16" s="45"/>
      <c r="Y16" s="30"/>
      <c r="Z16" s="45"/>
      <c r="AA16" s="30"/>
      <c r="AB16" s="80"/>
      <c r="AC16" s="24"/>
      <c r="AD16" s="25"/>
      <c r="AE16" s="39"/>
      <c r="AF16" s="40"/>
      <c r="AG16" s="29"/>
      <c r="AH16" s="31"/>
      <c r="AI16" s="25"/>
      <c r="AJ16" s="9"/>
    </row>
    <row r="17" spans="1:37" s="23" customFormat="1" ht="15" customHeight="1" x14ac:dyDescent="0.2">
      <c r="A17" s="9"/>
      <c r="B17" s="41">
        <v>2015</v>
      </c>
      <c r="C17" s="41" t="s">
        <v>62</v>
      </c>
      <c r="D17" s="42" t="s">
        <v>60</v>
      </c>
      <c r="E17" s="41"/>
      <c r="F17" s="43" t="s">
        <v>41</v>
      </c>
      <c r="G17" s="41"/>
      <c r="H17" s="41"/>
      <c r="I17" s="41"/>
      <c r="J17" s="41"/>
      <c r="K17" s="41"/>
      <c r="L17" s="41"/>
      <c r="M17" s="41"/>
      <c r="N17" s="44"/>
      <c r="O17" s="24"/>
      <c r="P17" s="25"/>
      <c r="Q17" s="25"/>
      <c r="R17" s="25"/>
      <c r="S17" s="25"/>
      <c r="T17" s="25"/>
      <c r="U17" s="29"/>
      <c r="V17" s="24"/>
      <c r="W17" s="45"/>
      <c r="X17" s="45"/>
      <c r="Y17" s="30"/>
      <c r="Z17" s="45"/>
      <c r="AA17" s="30"/>
      <c r="AB17" s="80"/>
      <c r="AC17" s="24"/>
      <c r="AD17" s="25"/>
      <c r="AE17" s="39"/>
      <c r="AF17" s="40"/>
      <c r="AG17" s="29"/>
      <c r="AH17" s="31"/>
      <c r="AI17" s="25"/>
      <c r="AJ17" s="9"/>
    </row>
    <row r="18" spans="1:37" s="23" customFormat="1" ht="15" customHeight="1" x14ac:dyDescent="0.2">
      <c r="A18" s="9"/>
      <c r="B18" s="41">
        <v>2016</v>
      </c>
      <c r="C18" s="41" t="s">
        <v>47</v>
      </c>
      <c r="D18" s="42" t="s">
        <v>60</v>
      </c>
      <c r="E18" s="41"/>
      <c r="F18" s="43" t="s">
        <v>41</v>
      </c>
      <c r="G18" s="41"/>
      <c r="H18" s="41"/>
      <c r="I18" s="41"/>
      <c r="J18" s="41"/>
      <c r="K18" s="41"/>
      <c r="L18" s="41"/>
      <c r="M18" s="41"/>
      <c r="N18" s="44"/>
      <c r="O18" s="24"/>
      <c r="P18" s="25"/>
      <c r="Q18" s="25"/>
      <c r="R18" s="25"/>
      <c r="S18" s="25"/>
      <c r="T18" s="25"/>
      <c r="U18" s="29"/>
      <c r="V18" s="24"/>
      <c r="W18" s="45"/>
      <c r="X18" s="45"/>
      <c r="Y18" s="30"/>
      <c r="Z18" s="45"/>
      <c r="AA18" s="30"/>
      <c r="AB18" s="80"/>
      <c r="AC18" s="24"/>
      <c r="AD18" s="25"/>
      <c r="AE18" s="39"/>
      <c r="AF18" s="40"/>
      <c r="AG18" s="29"/>
      <c r="AH18" s="31"/>
      <c r="AI18" s="25"/>
      <c r="AJ18" s="9"/>
    </row>
    <row r="19" spans="1:37" s="23" customFormat="1" ht="15" customHeight="1" x14ac:dyDescent="0.2">
      <c r="A19" s="9"/>
      <c r="B19" s="25" t="s">
        <v>58</v>
      </c>
      <c r="C19" s="25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4"/>
      <c r="P19" s="25"/>
      <c r="Q19" s="25"/>
      <c r="R19" s="25"/>
      <c r="S19" s="25"/>
      <c r="T19" s="25"/>
      <c r="U19" s="29"/>
      <c r="V19" s="24"/>
      <c r="W19" s="45"/>
      <c r="X19" s="45"/>
      <c r="Y19" s="30"/>
      <c r="Z19" s="45"/>
      <c r="AA19" s="30"/>
      <c r="AB19" s="80"/>
      <c r="AC19" s="24"/>
      <c r="AD19" s="25"/>
      <c r="AE19" s="39"/>
      <c r="AF19" s="40"/>
      <c r="AG19" s="29"/>
      <c r="AH19" s="31"/>
      <c r="AI19" s="25"/>
      <c r="AJ19" s="9"/>
    </row>
    <row r="20" spans="1:37" s="23" customFormat="1" ht="15" customHeight="1" x14ac:dyDescent="0.2">
      <c r="A20" s="9"/>
      <c r="B20" s="41">
        <v>2019</v>
      </c>
      <c r="C20" s="41" t="s">
        <v>79</v>
      </c>
      <c r="D20" s="42" t="s">
        <v>40</v>
      </c>
      <c r="E20" s="41"/>
      <c r="F20" s="43" t="s">
        <v>41</v>
      </c>
      <c r="G20" s="41"/>
      <c r="H20" s="41"/>
      <c r="I20" s="41"/>
      <c r="J20" s="41"/>
      <c r="K20" s="41"/>
      <c r="L20" s="41"/>
      <c r="M20" s="41"/>
      <c r="N20" s="44"/>
      <c r="O20" s="24"/>
      <c r="P20" s="25"/>
      <c r="Q20" s="25"/>
      <c r="R20" s="25"/>
      <c r="S20" s="25"/>
      <c r="T20" s="25"/>
      <c r="U20" s="29"/>
      <c r="V20" s="24"/>
      <c r="W20" s="45"/>
      <c r="X20" s="45"/>
      <c r="Y20" s="30"/>
      <c r="Z20" s="45"/>
      <c r="AA20" s="30"/>
      <c r="AB20" s="80"/>
      <c r="AC20" s="24"/>
      <c r="AD20" s="25"/>
      <c r="AE20" s="39"/>
      <c r="AF20" s="40"/>
      <c r="AG20" s="29"/>
      <c r="AH20" s="31"/>
      <c r="AI20" s="25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4</v>
      </c>
      <c r="F21" s="18">
        <v>0</v>
      </c>
      <c r="G21" s="18">
        <v>0</v>
      </c>
      <c r="H21" s="18">
        <v>0</v>
      </c>
      <c r="I21" s="18">
        <v>3</v>
      </c>
      <c r="J21" s="18">
        <v>2</v>
      </c>
      <c r="K21" s="18">
        <v>1</v>
      </c>
      <c r="L21" s="18">
        <v>0</v>
      </c>
      <c r="M21" s="18">
        <v>0</v>
      </c>
      <c r="N21" s="46">
        <v>0.33300000000000002</v>
      </c>
      <c r="O21" s="81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6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6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47" t="s">
        <v>2</v>
      </c>
      <c r="C22" s="31"/>
      <c r="D22" s="48">
        <v>2.333333333333333</v>
      </c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49"/>
      <c r="P22" s="49"/>
      <c r="Q22" s="52"/>
      <c r="R22" s="49"/>
      <c r="S22" s="49"/>
      <c r="T22" s="49"/>
      <c r="U22" s="49"/>
      <c r="V22" s="28"/>
      <c r="W22" s="49"/>
      <c r="X22" s="49"/>
      <c r="Y22" s="49"/>
      <c r="Z22" s="49"/>
      <c r="AA22" s="49"/>
      <c r="AB22" s="49"/>
      <c r="AC22" s="28"/>
      <c r="AD22" s="49"/>
      <c r="AE22" s="49"/>
      <c r="AF22" s="49"/>
      <c r="AG22" s="49"/>
      <c r="AH22" s="49"/>
      <c r="AI22" s="49"/>
      <c r="AJ22" s="9"/>
    </row>
    <row r="23" spans="1:37" s="23" customFormat="1" ht="15" customHeight="1" x14ac:dyDescent="0.25">
      <c r="A23" s="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 s="28"/>
      <c r="P23" s="49"/>
      <c r="Q23" s="52"/>
      <c r="R23" s="49"/>
      <c r="S23" s="49"/>
      <c r="T23" s="49"/>
      <c r="U23" s="49"/>
      <c r="V23" s="28"/>
      <c r="W23" s="49"/>
      <c r="X23" s="49"/>
      <c r="Y23" s="49"/>
      <c r="Z23" s="49"/>
      <c r="AA23" s="49"/>
      <c r="AB23" s="49"/>
      <c r="AC23" s="28"/>
      <c r="AD23" s="49"/>
      <c r="AE23" s="49"/>
      <c r="AF23" s="49"/>
      <c r="AG23" s="49"/>
      <c r="AH23" s="49"/>
      <c r="AI23" s="49"/>
      <c r="AJ23" s="9"/>
    </row>
    <row r="24" spans="1:37" ht="15" customHeight="1" x14ac:dyDescent="0.25">
      <c r="A24" s="9"/>
      <c r="B24" s="22" t="s">
        <v>25</v>
      </c>
      <c r="C24" s="53"/>
      <c r="D24" s="53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9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54" t="s">
        <v>81</v>
      </c>
      <c r="Q24" s="12"/>
      <c r="R24" s="12"/>
      <c r="S24" s="12"/>
      <c r="T24" s="55"/>
      <c r="U24" s="55"/>
      <c r="V24" s="55"/>
      <c r="W24" s="55"/>
      <c r="X24" s="55"/>
      <c r="Y24" s="55"/>
      <c r="Z24" s="12"/>
      <c r="AA24" s="12"/>
      <c r="AB24" s="12"/>
      <c r="AC24" s="12"/>
      <c r="AD24" s="12"/>
      <c r="AE24" s="12"/>
      <c r="AF24" s="12"/>
      <c r="AG24" s="12"/>
      <c r="AH24" s="12"/>
      <c r="AI24" s="56"/>
      <c r="AJ24" s="9"/>
      <c r="AK24" s="49"/>
    </row>
    <row r="25" spans="1:37" ht="15" customHeight="1" x14ac:dyDescent="0.2">
      <c r="A25" s="9"/>
      <c r="B25" s="54" t="s">
        <v>13</v>
      </c>
      <c r="C25" s="12"/>
      <c r="D25" s="56"/>
      <c r="E25" s="25">
        <v>4</v>
      </c>
      <c r="F25" s="25">
        <v>0</v>
      </c>
      <c r="G25" s="25">
        <v>0</v>
      </c>
      <c r="H25" s="25">
        <v>0</v>
      </c>
      <c r="I25" s="25">
        <v>3</v>
      </c>
      <c r="J25" s="49"/>
      <c r="K25" s="57">
        <v>0</v>
      </c>
      <c r="L25" s="57">
        <v>0</v>
      </c>
      <c r="M25" s="57">
        <v>0.75</v>
      </c>
      <c r="N25" s="27">
        <v>0.33300000000000002</v>
      </c>
      <c r="O25" s="24">
        <v>34.042553191489361</v>
      </c>
      <c r="P25" s="99" t="s">
        <v>9</v>
      </c>
      <c r="Q25" s="115"/>
      <c r="R25" s="100" t="s">
        <v>38</v>
      </c>
      <c r="S25" s="100"/>
      <c r="T25" s="100"/>
      <c r="U25" s="100"/>
      <c r="V25" s="100"/>
      <c r="W25" s="116"/>
      <c r="X25" s="116"/>
      <c r="Y25" s="117"/>
      <c r="Z25" s="116"/>
      <c r="AA25" s="116"/>
      <c r="AB25" s="116" t="s">
        <v>11</v>
      </c>
      <c r="AC25" s="116"/>
      <c r="AD25" s="116"/>
      <c r="AE25" s="116" t="s">
        <v>39</v>
      </c>
      <c r="AF25" s="118"/>
      <c r="AG25" s="118"/>
      <c r="AH25" s="100"/>
      <c r="AI25" s="101"/>
      <c r="AJ25" s="9"/>
      <c r="AK25" s="49"/>
    </row>
    <row r="26" spans="1:37" ht="15" customHeight="1" x14ac:dyDescent="0.2">
      <c r="A26" s="9"/>
      <c r="B26" s="58" t="s">
        <v>15</v>
      </c>
      <c r="C26" s="59"/>
      <c r="D26" s="60"/>
      <c r="E26" s="25"/>
      <c r="F26" s="25"/>
      <c r="G26" s="25"/>
      <c r="H26" s="25"/>
      <c r="I26" s="25"/>
      <c r="J26" s="49"/>
      <c r="K26" s="25"/>
      <c r="L26" s="25"/>
      <c r="M26" s="25"/>
      <c r="N26" s="25"/>
      <c r="O26" s="24"/>
      <c r="P26" s="119" t="s">
        <v>67</v>
      </c>
      <c r="Q26" s="120"/>
      <c r="R26" s="121"/>
      <c r="S26" s="121"/>
      <c r="T26" s="121"/>
      <c r="U26" s="121"/>
      <c r="V26" s="121"/>
      <c r="W26" s="121"/>
      <c r="X26" s="117"/>
      <c r="Y26" s="117"/>
      <c r="Z26" s="117"/>
      <c r="AA26" s="117"/>
      <c r="AB26" s="117"/>
      <c r="AC26" s="122"/>
      <c r="AD26" s="122"/>
      <c r="AE26" s="122"/>
      <c r="AF26" s="81"/>
      <c r="AG26" s="81"/>
      <c r="AH26" s="122"/>
      <c r="AI26" s="123"/>
      <c r="AJ26" s="9"/>
      <c r="AK26" s="49"/>
    </row>
    <row r="27" spans="1:37" ht="15" customHeight="1" x14ac:dyDescent="0.2">
      <c r="A27" s="9"/>
      <c r="B27" s="61" t="s">
        <v>16</v>
      </c>
      <c r="C27" s="62"/>
      <c r="D27" s="63"/>
      <c r="E27" s="45"/>
      <c r="F27" s="45"/>
      <c r="G27" s="45"/>
      <c r="H27" s="45"/>
      <c r="I27" s="45"/>
      <c r="J27" s="49"/>
      <c r="K27" s="45"/>
      <c r="L27" s="45"/>
      <c r="M27" s="45"/>
      <c r="N27" s="45"/>
      <c r="O27" s="24"/>
      <c r="P27" s="119" t="s">
        <v>68</v>
      </c>
      <c r="Q27" s="120"/>
      <c r="R27" s="121"/>
      <c r="S27" s="121"/>
      <c r="T27" s="121"/>
      <c r="U27" s="121"/>
      <c r="V27" s="121"/>
      <c r="W27" s="121"/>
      <c r="X27" s="117"/>
      <c r="Y27" s="117"/>
      <c r="Z27" s="117"/>
      <c r="AA27" s="117"/>
      <c r="AB27" s="117"/>
      <c r="AC27" s="122"/>
      <c r="AD27" s="122"/>
      <c r="AE27" s="122"/>
      <c r="AF27" s="81"/>
      <c r="AG27" s="121"/>
      <c r="AH27" s="122"/>
      <c r="AI27" s="123"/>
      <c r="AJ27" s="9"/>
      <c r="AK27" s="49"/>
    </row>
    <row r="28" spans="1:37" ht="15" customHeight="1" x14ac:dyDescent="0.2">
      <c r="A28" s="9"/>
      <c r="B28" s="64" t="s">
        <v>26</v>
      </c>
      <c r="C28" s="65"/>
      <c r="D28" s="66"/>
      <c r="E28" s="18">
        <v>4</v>
      </c>
      <c r="F28" s="18">
        <v>0</v>
      </c>
      <c r="G28" s="18">
        <v>0</v>
      </c>
      <c r="H28" s="18">
        <v>0</v>
      </c>
      <c r="I28" s="18">
        <v>3</v>
      </c>
      <c r="J28" s="49"/>
      <c r="K28" s="67">
        <v>0</v>
      </c>
      <c r="L28" s="67">
        <v>0</v>
      </c>
      <c r="M28" s="67">
        <v>0.75</v>
      </c>
      <c r="N28" s="46">
        <v>0.33300000000000002</v>
      </c>
      <c r="O28" s="24">
        <v>34.042553191489361</v>
      </c>
      <c r="P28" s="124" t="s">
        <v>10</v>
      </c>
      <c r="Q28" s="125"/>
      <c r="R28" s="126"/>
      <c r="S28" s="126"/>
      <c r="T28" s="126"/>
      <c r="U28" s="126"/>
      <c r="V28" s="126"/>
      <c r="W28" s="126"/>
      <c r="X28" s="127"/>
      <c r="Y28" s="127"/>
      <c r="Z28" s="127"/>
      <c r="AA28" s="127"/>
      <c r="AB28" s="127"/>
      <c r="AC28" s="128"/>
      <c r="AD28" s="128"/>
      <c r="AE28" s="128"/>
      <c r="AF28" s="129"/>
      <c r="AG28" s="126"/>
      <c r="AH28" s="128"/>
      <c r="AI28" s="130"/>
      <c r="AJ28" s="9"/>
      <c r="AK28" s="49"/>
    </row>
    <row r="29" spans="1:37" ht="15" customHeight="1" x14ac:dyDescent="0.25">
      <c r="A29" s="9"/>
      <c r="B29" s="51"/>
      <c r="C29" s="51"/>
      <c r="D29" s="51"/>
      <c r="E29" s="51"/>
      <c r="F29" s="51"/>
      <c r="G29" s="51"/>
      <c r="H29" s="51"/>
      <c r="I29" s="51"/>
      <c r="J29" s="49"/>
      <c r="K29" s="51"/>
      <c r="L29" s="51"/>
      <c r="M29" s="51"/>
      <c r="N29" s="50"/>
      <c r="O29" s="24"/>
      <c r="P29" s="49"/>
      <c r="Q29" s="52"/>
      <c r="R29" s="49"/>
      <c r="S29" s="24"/>
      <c r="T29" s="24"/>
      <c r="U29" s="68"/>
      <c r="V29" s="49"/>
      <c r="W29" s="49"/>
      <c r="X29" s="49"/>
      <c r="Y29" s="49"/>
      <c r="Z29" s="24"/>
      <c r="AA29" s="24"/>
      <c r="AB29" s="24"/>
      <c r="AC29" s="24"/>
      <c r="AD29" s="24"/>
      <c r="AE29" s="49"/>
      <c r="AF29" s="49"/>
      <c r="AG29" s="49"/>
      <c r="AH29" s="49"/>
      <c r="AI29" s="49"/>
      <c r="AJ29" s="9"/>
      <c r="AK29" s="24"/>
    </row>
    <row r="30" spans="1:37" ht="15" customHeight="1" x14ac:dyDescent="0.25">
      <c r="A30" s="9"/>
      <c r="B30" s="49" t="s">
        <v>51</v>
      </c>
      <c r="C30" s="49"/>
      <c r="D30" s="49" t="s">
        <v>69</v>
      </c>
      <c r="E30" s="49"/>
      <c r="F30" s="49"/>
      <c r="G30" s="49"/>
      <c r="H30" s="49"/>
      <c r="I30" s="49"/>
      <c r="J30" s="49"/>
      <c r="K30" s="24"/>
      <c r="L30" s="49"/>
      <c r="M30" s="24"/>
      <c r="N30" s="49" t="s">
        <v>54</v>
      </c>
      <c r="O30" s="24"/>
      <c r="P30" s="49"/>
      <c r="Q30" s="52"/>
      <c r="R30" s="49"/>
      <c r="S30" s="49"/>
      <c r="T30" s="49"/>
      <c r="U30" s="24"/>
      <c r="V30" s="68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9"/>
    </row>
    <row r="31" spans="1:37" ht="15" customHeight="1" x14ac:dyDescent="0.25">
      <c r="A31" s="9"/>
      <c r="B31" s="49"/>
      <c r="C31" s="49"/>
      <c r="D31" s="49" t="s">
        <v>52</v>
      </c>
      <c r="E31" s="49"/>
      <c r="F31" s="49"/>
      <c r="G31" s="49"/>
      <c r="H31" s="49"/>
      <c r="I31" s="49"/>
      <c r="J31" s="49"/>
      <c r="K31" s="49"/>
      <c r="L31" s="49"/>
      <c r="M31" s="24"/>
      <c r="N31" s="49" t="s">
        <v>55</v>
      </c>
      <c r="O31" s="24"/>
      <c r="P31" s="49"/>
      <c r="Q31" s="52"/>
      <c r="R31" s="49"/>
      <c r="S31" s="49"/>
      <c r="T31" s="49"/>
      <c r="U31" s="24"/>
      <c r="V31" s="68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9"/>
    </row>
    <row r="32" spans="1:37" ht="15" customHeight="1" x14ac:dyDescent="0.2">
      <c r="A32" s="9"/>
      <c r="B32" s="82"/>
      <c r="C32" s="49"/>
      <c r="D32" s="49" t="s">
        <v>80</v>
      </c>
      <c r="E32" s="49"/>
      <c r="F32" s="49"/>
      <c r="G32" s="49"/>
      <c r="H32" s="49"/>
      <c r="I32" s="49"/>
      <c r="J32" s="49"/>
      <c r="K32" s="49"/>
      <c r="L32" s="49"/>
      <c r="M32" s="49"/>
      <c r="N32" s="49" t="s">
        <v>61</v>
      </c>
      <c r="O32" s="24"/>
      <c r="P32" s="49"/>
      <c r="Q32" s="52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9"/>
    </row>
    <row r="33" spans="1:36" ht="15" customHeight="1" x14ac:dyDescent="0.25">
      <c r="A33" s="9"/>
      <c r="B33" s="82"/>
      <c r="C33" s="49"/>
      <c r="D33" s="49" t="s">
        <v>53</v>
      </c>
      <c r="E33" s="49"/>
      <c r="F33" s="49"/>
      <c r="G33" s="49"/>
      <c r="H33" s="49"/>
      <c r="I33" s="49"/>
      <c r="J33" s="49"/>
      <c r="K33" s="49"/>
      <c r="L33" s="49"/>
      <c r="M33" s="49"/>
      <c r="N33" s="52"/>
      <c r="O33" s="24"/>
      <c r="P33" s="49"/>
      <c r="Q33" s="52"/>
      <c r="R33" s="49"/>
      <c r="S33" s="24"/>
      <c r="T33" s="24"/>
      <c r="U33" s="68"/>
      <c r="V33" s="24"/>
      <c r="W33" s="24"/>
      <c r="X33" s="68"/>
      <c r="Y33" s="49"/>
      <c r="Z33" s="49"/>
      <c r="AA33" s="49"/>
      <c r="AB33" s="49"/>
      <c r="AC33" s="24"/>
      <c r="AD33" s="49"/>
      <c r="AE33" s="49"/>
      <c r="AF33" s="49"/>
      <c r="AG33" s="49"/>
      <c r="AH33" s="49"/>
      <c r="AI33" s="49"/>
      <c r="AJ33" s="9"/>
    </row>
    <row r="34" spans="1:36" ht="15" customHeight="1" x14ac:dyDescent="0.25">
      <c r="A34" s="9"/>
      <c r="B34" s="49"/>
      <c r="C34" s="49"/>
      <c r="D34" s="49"/>
      <c r="E34" s="24"/>
      <c r="F34" s="68"/>
      <c r="G34" s="49"/>
      <c r="H34" s="49"/>
      <c r="I34" s="49"/>
      <c r="J34" s="49"/>
      <c r="K34" s="49"/>
      <c r="L34" s="49"/>
      <c r="M34" s="49"/>
      <c r="N34" s="52"/>
      <c r="O34" s="24"/>
      <c r="P34" s="49"/>
      <c r="Q34" s="52"/>
      <c r="R34" s="49"/>
      <c r="S34" s="24"/>
      <c r="T34" s="24"/>
      <c r="U34" s="68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9"/>
      <c r="C35" s="49"/>
      <c r="D35" s="49"/>
      <c r="E35" s="24"/>
      <c r="F35" s="68"/>
      <c r="G35" s="49"/>
      <c r="H35" s="49"/>
      <c r="I35" s="49"/>
      <c r="J35" s="49"/>
      <c r="K35" s="49"/>
      <c r="L35" s="49"/>
      <c r="M35" s="49"/>
      <c r="N35" s="52"/>
      <c r="O35" s="24"/>
      <c r="P35" s="49"/>
      <c r="Q35" s="52"/>
      <c r="R35" s="49"/>
      <c r="S35" s="49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9"/>
      <c r="C36" s="1"/>
      <c r="D36" s="49"/>
      <c r="E36" s="49"/>
      <c r="F36" s="49"/>
      <c r="G36" s="49"/>
      <c r="H36" s="49"/>
      <c r="I36" s="49"/>
      <c r="J36" s="49"/>
      <c r="K36" s="49"/>
      <c r="L36" s="49"/>
      <c r="M36" s="83"/>
      <c r="N36" s="83"/>
      <c r="O36" s="24"/>
      <c r="P36" s="49"/>
      <c r="Q36" s="52"/>
      <c r="R36" s="49"/>
      <c r="S36" s="49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49"/>
      <c r="Q150" s="52"/>
      <c r="R150" s="49"/>
      <c r="S150" s="49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49"/>
      <c r="Q151" s="52"/>
      <c r="R151" s="49"/>
      <c r="S151" s="49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49"/>
      <c r="Q152" s="52"/>
      <c r="R152" s="49"/>
      <c r="S152" s="49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49"/>
      <c r="Q153" s="52"/>
      <c r="R153" s="49"/>
      <c r="S153" s="49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49"/>
      <c r="Q154" s="52"/>
      <c r="R154" s="49"/>
      <c r="S154" s="49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49"/>
      <c r="Q155" s="52"/>
      <c r="R155" s="49"/>
      <c r="S155" s="49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49"/>
      <c r="Q156" s="52"/>
      <c r="R156" s="49"/>
      <c r="S156" s="49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49"/>
      <c r="Q157" s="52"/>
      <c r="R157" s="49"/>
      <c r="S157" s="49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49"/>
      <c r="Q158" s="52"/>
      <c r="R158" s="49"/>
      <c r="S158" s="49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49"/>
      <c r="Q159" s="52"/>
      <c r="R159" s="49"/>
      <c r="S159" s="49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49"/>
      <c r="Q160" s="52"/>
      <c r="R160" s="49"/>
      <c r="S160" s="49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49"/>
      <c r="Q161" s="52"/>
      <c r="R161" s="49"/>
      <c r="S161" s="49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49"/>
      <c r="Q162" s="52"/>
      <c r="R162" s="49"/>
      <c r="S162" s="49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49"/>
      <c r="Q163" s="52"/>
      <c r="R163" s="49"/>
      <c r="S163" s="49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49"/>
      <c r="Q164" s="52"/>
      <c r="R164" s="49"/>
      <c r="S164" s="49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49"/>
      <c r="Q165" s="52"/>
      <c r="R165" s="49"/>
      <c r="S165" s="49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49"/>
      <c r="Q166" s="52"/>
      <c r="R166" s="49"/>
      <c r="S166" s="49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49"/>
      <c r="Q167" s="52"/>
      <c r="R167" s="49"/>
      <c r="S167" s="49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49"/>
      <c r="Q168" s="52"/>
      <c r="R168" s="49"/>
      <c r="S168" s="49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49"/>
      <c r="Q169" s="52"/>
      <c r="R169" s="49"/>
      <c r="S169" s="49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49"/>
      <c r="Q170" s="52"/>
      <c r="R170" s="49"/>
      <c r="S170" s="49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49"/>
      <c r="Q171" s="52"/>
      <c r="R171" s="49"/>
      <c r="S171" s="49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49"/>
      <c r="Q172" s="52"/>
      <c r="R172" s="49"/>
      <c r="S172" s="49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49"/>
      <c r="Q173" s="52"/>
      <c r="R173" s="49"/>
      <c r="S173" s="49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49"/>
      <c r="Q174" s="52"/>
      <c r="R174" s="49"/>
      <c r="S174" s="49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49"/>
      <c r="Q175" s="52"/>
      <c r="R175" s="49"/>
      <c r="S175" s="49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49"/>
      <c r="Q176" s="52"/>
      <c r="R176" s="49"/>
      <c r="S176" s="49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4"/>
      <c r="P177" s="49"/>
      <c r="Q177" s="52"/>
      <c r="R177" s="49"/>
      <c r="S177" s="49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4"/>
      <c r="P178" s="49"/>
      <c r="Q178" s="52"/>
      <c r="R178" s="49"/>
      <c r="S178" s="49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4"/>
      <c r="P179" s="49"/>
      <c r="Q179" s="52"/>
      <c r="R179" s="49"/>
      <c r="S179" s="49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4"/>
      <c r="P180" s="49"/>
      <c r="Q180" s="52"/>
      <c r="R180" s="49"/>
      <c r="S180" s="49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4"/>
      <c r="P181" s="49"/>
      <c r="Q181" s="52"/>
      <c r="R181" s="49"/>
      <c r="S181" s="49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4"/>
      <c r="P182" s="49"/>
      <c r="Q182" s="52"/>
      <c r="R182" s="49"/>
      <c r="S182" s="49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4"/>
      <c r="P183" s="49"/>
      <c r="Q183" s="52"/>
      <c r="R183" s="49"/>
      <c r="S183" s="49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4"/>
      <c r="P184" s="49"/>
      <c r="Q184" s="52"/>
      <c r="R184" s="49"/>
      <c r="S184" s="49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4"/>
      <c r="P185" s="49"/>
      <c r="Q185" s="52"/>
      <c r="R185" s="49"/>
      <c r="S185" s="49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4"/>
      <c r="P186" s="49"/>
      <c r="Q186" s="52"/>
      <c r="R186" s="49"/>
      <c r="S186" s="49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24"/>
      <c r="P187" s="49"/>
      <c r="Q187" s="52"/>
      <c r="R187" s="49"/>
      <c r="S187" s="49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24"/>
      <c r="P188" s="49"/>
      <c r="Q188" s="52"/>
      <c r="R188" s="49"/>
      <c r="S188" s="49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24"/>
      <c r="P189" s="49"/>
      <c r="Q189" s="52"/>
      <c r="R189" s="49"/>
      <c r="S189" s="49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4"/>
      <c r="P190" s="49"/>
      <c r="Q190" s="52"/>
      <c r="R190" s="49"/>
      <c r="S190" s="49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4"/>
      <c r="P191" s="49"/>
      <c r="Q191" s="52"/>
      <c r="R191" s="49"/>
      <c r="S191" s="49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4"/>
      <c r="P192" s="49"/>
      <c r="Q192" s="52"/>
      <c r="R192" s="49"/>
      <c r="S192" s="49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4"/>
      <c r="P193" s="49"/>
      <c r="Q193" s="52"/>
      <c r="R193" s="49"/>
      <c r="S193" s="49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4"/>
      <c r="P194" s="49"/>
      <c r="Q194" s="52"/>
      <c r="R194" s="49"/>
      <c r="S194" s="49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4"/>
      <c r="P195" s="49"/>
      <c r="Q195" s="52"/>
      <c r="R195" s="49"/>
      <c r="S195" s="49"/>
      <c r="T195" s="24"/>
      <c r="U195" s="24"/>
      <c r="V195" s="24"/>
      <c r="W195" s="24"/>
      <c r="X195" s="68"/>
      <c r="Y195" s="6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24"/>
      <c r="P196" s="49"/>
      <c r="Q196" s="52"/>
      <c r="R196" s="49"/>
      <c r="S196" s="49"/>
      <c r="T196" s="24"/>
      <c r="U196" s="24"/>
      <c r="V196" s="24"/>
      <c r="W196" s="24"/>
      <c r="X196" s="68"/>
      <c r="Y196" s="6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24"/>
      <c r="P197" s="49"/>
      <c r="Q197" s="52"/>
      <c r="R197" s="49"/>
      <c r="S197" s="49"/>
      <c r="T197" s="24"/>
      <c r="U197" s="24"/>
      <c r="V197" s="24"/>
      <c r="W197" s="24"/>
      <c r="X197" s="68"/>
      <c r="Y197" s="68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24"/>
      <c r="P198" s="49"/>
      <c r="Q198" s="52"/>
      <c r="R198" s="49"/>
      <c r="S198" s="49"/>
      <c r="T198" s="24"/>
      <c r="U198" s="24"/>
      <c r="V198" s="24"/>
      <c r="W198" s="24"/>
      <c r="X198" s="68"/>
      <c r="Y198" s="68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24"/>
      <c r="P199" s="49"/>
      <c r="Q199" s="52"/>
      <c r="R199" s="49"/>
      <c r="S199" s="49"/>
      <c r="T199" s="24"/>
      <c r="U199" s="24"/>
      <c r="V199" s="24"/>
      <c r="W199" s="24"/>
      <c r="X199" s="68"/>
      <c r="Y199" s="68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24"/>
      <c r="P200" s="49"/>
      <c r="Q200" s="52"/>
      <c r="R200" s="49"/>
      <c r="S200" s="49"/>
      <c r="T200" s="24"/>
      <c r="U200" s="24"/>
      <c r="V200" s="24"/>
      <c r="W200" s="24"/>
      <c r="X200" s="68"/>
      <c r="Y200" s="68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24"/>
      <c r="P201" s="49"/>
      <c r="Q201" s="52"/>
      <c r="R201" s="49"/>
      <c r="S201" s="49"/>
      <c r="T201" s="24"/>
      <c r="U201" s="24"/>
      <c r="V201" s="24"/>
      <c r="W201" s="24"/>
      <c r="X201" s="68"/>
      <c r="Y201" s="68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24"/>
      <c r="P202" s="49"/>
      <c r="Q202" s="52"/>
      <c r="R202" s="49"/>
      <c r="S202" s="49"/>
      <c r="T202" s="24"/>
      <c r="U202" s="24"/>
      <c r="V202" s="24"/>
      <c r="W202" s="24"/>
      <c r="X202" s="68"/>
      <c r="Y202" s="68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24"/>
      <c r="P203" s="49"/>
      <c r="Q203" s="52"/>
      <c r="R203" s="49"/>
      <c r="S203" s="49"/>
      <c r="T203" s="24"/>
      <c r="U203" s="24"/>
      <c r="V203" s="24"/>
      <c r="W203" s="24"/>
      <c r="X203" s="68"/>
      <c r="Y203" s="68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24"/>
      <c r="P204" s="49"/>
      <c r="Q204" s="52"/>
      <c r="R204" s="49"/>
      <c r="S204" s="49"/>
      <c r="T204" s="24"/>
      <c r="U204" s="24"/>
      <c r="V204" s="24"/>
      <c r="W204" s="24"/>
      <c r="X204" s="68"/>
      <c r="Y204" s="68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24"/>
      <c r="P205" s="49"/>
      <c r="Q205" s="52"/>
      <c r="R205" s="49"/>
      <c r="S205" s="49"/>
      <c r="T205" s="24"/>
      <c r="U205" s="24"/>
      <c r="V205" s="24"/>
      <c r="W205" s="24"/>
      <c r="X205" s="68"/>
      <c r="Y205" s="68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24"/>
      <c r="P206" s="49"/>
      <c r="Q206" s="52"/>
      <c r="R206" s="49"/>
      <c r="S206" s="49"/>
      <c r="T206" s="24"/>
      <c r="U206" s="24"/>
      <c r="V206" s="24"/>
      <c r="W206" s="24"/>
      <c r="X206" s="68"/>
      <c r="Y206" s="68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sortState ref="B18:T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63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3" t="s">
        <v>56</v>
      </c>
      <c r="C2" s="74"/>
      <c r="D2" s="86"/>
      <c r="E2" s="13" t="s">
        <v>13</v>
      </c>
      <c r="F2" s="14"/>
      <c r="G2" s="14"/>
      <c r="H2" s="14"/>
      <c r="I2" s="20"/>
      <c r="J2" s="15"/>
      <c r="K2" s="79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87" t="s">
        <v>72</v>
      </c>
      <c r="Y2" s="88"/>
      <c r="Z2" s="89"/>
      <c r="AA2" s="13" t="s">
        <v>13</v>
      </c>
      <c r="AB2" s="14"/>
      <c r="AC2" s="14"/>
      <c r="AD2" s="14"/>
      <c r="AE2" s="20"/>
      <c r="AF2" s="15"/>
      <c r="AG2" s="79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9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74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74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1994</v>
      </c>
      <c r="C4" s="31" t="s">
        <v>49</v>
      </c>
      <c r="D4" s="47" t="s">
        <v>50</v>
      </c>
      <c r="E4" s="25">
        <v>27</v>
      </c>
      <c r="F4" s="25">
        <v>1</v>
      </c>
      <c r="G4" s="25">
        <v>8</v>
      </c>
      <c r="H4" s="29">
        <v>4</v>
      </c>
      <c r="I4" s="25">
        <v>42</v>
      </c>
      <c r="J4" s="91"/>
      <c r="K4" s="28"/>
      <c r="L4" s="92"/>
      <c r="M4" s="18"/>
      <c r="N4" s="18"/>
      <c r="O4" s="18"/>
      <c r="P4" s="24"/>
      <c r="Q4" s="25"/>
      <c r="R4" s="25"/>
      <c r="S4" s="29"/>
      <c r="T4" s="25"/>
      <c r="U4" s="25"/>
      <c r="V4" s="93"/>
      <c r="W4" s="28"/>
      <c r="X4" s="25"/>
      <c r="Y4" s="31"/>
      <c r="Z4" s="47"/>
      <c r="AA4" s="25"/>
      <c r="AB4" s="25"/>
      <c r="AC4" s="25"/>
      <c r="AD4" s="29"/>
      <c r="AE4" s="25"/>
      <c r="AF4" s="9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4"/>
      <c r="AS4" s="95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/>
      <c r="C5" s="31"/>
      <c r="D5" s="47"/>
      <c r="E5" s="25"/>
      <c r="F5" s="25"/>
      <c r="G5" s="25"/>
      <c r="H5" s="29"/>
      <c r="I5" s="25"/>
      <c r="J5" s="91"/>
      <c r="K5" s="28"/>
      <c r="L5" s="92"/>
      <c r="M5" s="18"/>
      <c r="N5" s="18"/>
      <c r="O5" s="18"/>
      <c r="P5" s="24"/>
      <c r="Q5" s="25"/>
      <c r="R5" s="25"/>
      <c r="S5" s="29"/>
      <c r="T5" s="25"/>
      <c r="U5" s="25"/>
      <c r="V5" s="93"/>
      <c r="W5" s="28"/>
      <c r="X5" s="25"/>
      <c r="Y5" s="31"/>
      <c r="Z5" s="47"/>
      <c r="AA5" s="25"/>
      <c r="AB5" s="25"/>
      <c r="AC5" s="25"/>
      <c r="AD5" s="29"/>
      <c r="AE5" s="25"/>
      <c r="AF5" s="9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4"/>
      <c r="AS5" s="95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1997</v>
      </c>
      <c r="C6" s="31" t="s">
        <v>48</v>
      </c>
      <c r="D6" s="47" t="s">
        <v>57</v>
      </c>
      <c r="E6" s="25">
        <v>6</v>
      </c>
      <c r="F6" s="25">
        <v>0</v>
      </c>
      <c r="G6" s="25">
        <v>2</v>
      </c>
      <c r="H6" s="29">
        <v>1</v>
      </c>
      <c r="I6" s="25">
        <v>14</v>
      </c>
      <c r="J6" s="91"/>
      <c r="K6" s="28"/>
      <c r="L6" s="92"/>
      <c r="M6" s="18"/>
      <c r="N6" s="18"/>
      <c r="O6" s="18"/>
      <c r="P6" s="24"/>
      <c r="Q6" s="25"/>
      <c r="R6" s="25"/>
      <c r="S6" s="29"/>
      <c r="T6" s="25"/>
      <c r="U6" s="25"/>
      <c r="V6" s="93"/>
      <c r="W6" s="28"/>
      <c r="X6" s="25"/>
      <c r="Y6" s="31"/>
      <c r="Z6" s="47"/>
      <c r="AA6" s="25"/>
      <c r="AB6" s="25"/>
      <c r="AC6" s="25"/>
      <c r="AD6" s="29"/>
      <c r="AE6" s="25"/>
      <c r="AF6" s="9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4"/>
      <c r="AS6" s="95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>
        <v>1998</v>
      </c>
      <c r="C7" s="31" t="s">
        <v>43</v>
      </c>
      <c r="D7" s="47" t="s">
        <v>57</v>
      </c>
      <c r="E7" s="25">
        <v>16</v>
      </c>
      <c r="F7" s="25">
        <v>2</v>
      </c>
      <c r="G7" s="25">
        <v>5</v>
      </c>
      <c r="H7" s="29">
        <v>12</v>
      </c>
      <c r="I7" s="25">
        <v>55</v>
      </c>
      <c r="J7" s="91"/>
      <c r="K7" s="28"/>
      <c r="L7" s="92"/>
      <c r="M7" s="18"/>
      <c r="N7" s="18"/>
      <c r="O7" s="18"/>
      <c r="P7" s="24"/>
      <c r="Q7" s="25"/>
      <c r="R7" s="25"/>
      <c r="S7" s="29"/>
      <c r="T7" s="25"/>
      <c r="U7" s="25"/>
      <c r="V7" s="93"/>
      <c r="W7" s="28"/>
      <c r="X7" s="25"/>
      <c r="Y7" s="31"/>
      <c r="Z7" s="47"/>
      <c r="AA7" s="25"/>
      <c r="AB7" s="25"/>
      <c r="AC7" s="25"/>
      <c r="AD7" s="29"/>
      <c r="AE7" s="25"/>
      <c r="AF7" s="9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4"/>
      <c r="AS7" s="95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>
        <v>1999</v>
      </c>
      <c r="C8" s="31" t="s">
        <v>47</v>
      </c>
      <c r="D8" s="47" t="s">
        <v>40</v>
      </c>
      <c r="E8" s="25"/>
      <c r="F8" s="25"/>
      <c r="G8" s="25"/>
      <c r="H8" s="29"/>
      <c r="I8" s="25"/>
      <c r="J8" s="91"/>
      <c r="K8" s="28"/>
      <c r="L8" s="92"/>
      <c r="M8" s="18"/>
      <c r="N8" s="18"/>
      <c r="O8" s="18"/>
      <c r="P8" s="24"/>
      <c r="Q8" s="25">
        <v>1</v>
      </c>
      <c r="R8" s="25">
        <v>0</v>
      </c>
      <c r="S8" s="29">
        <v>0</v>
      </c>
      <c r="T8" s="25">
        <v>0</v>
      </c>
      <c r="U8" s="25">
        <v>2</v>
      </c>
      <c r="V8" s="93"/>
      <c r="W8" s="28"/>
      <c r="X8" s="25"/>
      <c r="Y8" s="31"/>
      <c r="Z8" s="47"/>
      <c r="AA8" s="25"/>
      <c r="AB8" s="25"/>
      <c r="AC8" s="25"/>
      <c r="AD8" s="29"/>
      <c r="AE8" s="25"/>
      <c r="AF8" s="9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4"/>
      <c r="AS8" s="95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2000</v>
      </c>
      <c r="C9" s="31" t="s">
        <v>44</v>
      </c>
      <c r="D9" s="47" t="s">
        <v>40</v>
      </c>
      <c r="E9" s="25">
        <v>11</v>
      </c>
      <c r="F9" s="25">
        <v>0</v>
      </c>
      <c r="G9" s="25">
        <v>5</v>
      </c>
      <c r="H9" s="29">
        <v>3</v>
      </c>
      <c r="I9" s="25">
        <v>29</v>
      </c>
      <c r="J9" s="91">
        <v>0.36708860759493672</v>
      </c>
      <c r="K9" s="28">
        <v>79</v>
      </c>
      <c r="L9" s="92"/>
      <c r="M9" s="18"/>
      <c r="N9" s="18"/>
      <c r="O9" s="18"/>
      <c r="P9" s="24"/>
      <c r="Q9" s="25"/>
      <c r="R9" s="25"/>
      <c r="S9" s="29"/>
      <c r="T9" s="25"/>
      <c r="U9" s="25"/>
      <c r="V9" s="93"/>
      <c r="W9" s="28"/>
      <c r="X9" s="25"/>
      <c r="Y9" s="31"/>
      <c r="Z9" s="47"/>
      <c r="AA9" s="25"/>
      <c r="AB9" s="25"/>
      <c r="AC9" s="25"/>
      <c r="AD9" s="29"/>
      <c r="AE9" s="25"/>
      <c r="AF9" s="9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4"/>
      <c r="AS9" s="95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/>
      <c r="C10" s="31"/>
      <c r="D10" s="47"/>
      <c r="E10" s="25"/>
      <c r="F10" s="25"/>
      <c r="G10" s="25"/>
      <c r="H10" s="29"/>
      <c r="I10" s="25"/>
      <c r="J10" s="91"/>
      <c r="K10" s="28"/>
      <c r="L10" s="92"/>
      <c r="M10" s="18"/>
      <c r="N10" s="18"/>
      <c r="O10" s="18"/>
      <c r="P10" s="24"/>
      <c r="Q10" s="25"/>
      <c r="R10" s="25"/>
      <c r="S10" s="29"/>
      <c r="T10" s="25"/>
      <c r="U10" s="25"/>
      <c r="V10" s="93"/>
      <c r="W10" s="28"/>
      <c r="X10" s="25"/>
      <c r="Y10" s="31"/>
      <c r="Z10" s="47"/>
      <c r="AA10" s="25"/>
      <c r="AB10" s="25"/>
      <c r="AC10" s="25"/>
      <c r="AD10" s="29"/>
      <c r="AE10" s="25"/>
      <c r="AF10" s="91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4"/>
      <c r="AS10" s="95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5"/>
      <c r="C11" s="31"/>
      <c r="D11" s="47"/>
      <c r="E11" s="25"/>
      <c r="F11" s="25"/>
      <c r="G11" s="25"/>
      <c r="H11" s="29"/>
      <c r="I11" s="25"/>
      <c r="J11" s="91"/>
      <c r="K11" s="28"/>
      <c r="L11" s="92"/>
      <c r="M11" s="18"/>
      <c r="N11" s="18"/>
      <c r="O11" s="18"/>
      <c r="P11" s="24"/>
      <c r="Q11" s="25"/>
      <c r="R11" s="25"/>
      <c r="S11" s="29"/>
      <c r="T11" s="25"/>
      <c r="U11" s="25"/>
      <c r="V11" s="93"/>
      <c r="W11" s="28"/>
      <c r="X11" s="25">
        <v>2004</v>
      </c>
      <c r="Y11" s="25" t="s">
        <v>45</v>
      </c>
      <c r="Z11" s="47" t="s">
        <v>42</v>
      </c>
      <c r="AA11" s="25">
        <v>10</v>
      </c>
      <c r="AB11" s="25">
        <v>1</v>
      </c>
      <c r="AC11" s="25">
        <v>7</v>
      </c>
      <c r="AD11" s="25">
        <v>9</v>
      </c>
      <c r="AE11" s="25">
        <v>35</v>
      </c>
      <c r="AF11" s="27">
        <v>0.61399999999999999</v>
      </c>
      <c r="AG11" s="114">
        <v>57</v>
      </c>
      <c r="AH11" s="18"/>
      <c r="AI11" s="18"/>
      <c r="AJ11" s="18"/>
      <c r="AK11" s="18"/>
      <c r="AL11" s="24"/>
      <c r="AM11" s="25">
        <v>3</v>
      </c>
      <c r="AN11" s="25">
        <v>0</v>
      </c>
      <c r="AO11" s="25">
        <v>2</v>
      </c>
      <c r="AP11" s="25">
        <v>0</v>
      </c>
      <c r="AQ11" s="25">
        <v>6</v>
      </c>
      <c r="AR11" s="94">
        <v>0.4</v>
      </c>
      <c r="AS11" s="95">
        <v>15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5"/>
      <c r="C12" s="31"/>
      <c r="D12" s="47"/>
      <c r="E12" s="25"/>
      <c r="F12" s="25"/>
      <c r="G12" s="25"/>
      <c r="H12" s="29"/>
      <c r="I12" s="25"/>
      <c r="J12" s="91"/>
      <c r="K12" s="28"/>
      <c r="L12" s="92"/>
      <c r="M12" s="18"/>
      <c r="N12" s="18"/>
      <c r="O12" s="18"/>
      <c r="P12" s="24"/>
      <c r="Q12" s="25"/>
      <c r="R12" s="25"/>
      <c r="S12" s="29"/>
      <c r="T12" s="25"/>
      <c r="U12" s="25"/>
      <c r="V12" s="93"/>
      <c r="W12" s="28"/>
      <c r="X12" s="25">
        <v>2005</v>
      </c>
      <c r="Y12" s="25" t="s">
        <v>46</v>
      </c>
      <c r="Z12" s="47" t="s">
        <v>42</v>
      </c>
      <c r="AA12" s="25">
        <v>8</v>
      </c>
      <c r="AB12" s="25">
        <v>0</v>
      </c>
      <c r="AC12" s="25">
        <v>3</v>
      </c>
      <c r="AD12" s="25">
        <v>12</v>
      </c>
      <c r="AE12" s="25">
        <v>17</v>
      </c>
      <c r="AF12" s="27">
        <v>0.41460000000000002</v>
      </c>
      <c r="AG12" s="114">
        <v>41</v>
      </c>
      <c r="AH12" s="18"/>
      <c r="AI12" s="18"/>
      <c r="AJ12" s="18"/>
      <c r="AK12" s="18"/>
      <c r="AL12" s="24"/>
      <c r="AM12" s="25">
        <v>2</v>
      </c>
      <c r="AN12" s="25">
        <v>0</v>
      </c>
      <c r="AO12" s="25">
        <v>0</v>
      </c>
      <c r="AP12" s="25">
        <v>0</v>
      </c>
      <c r="AQ12" s="25">
        <v>6</v>
      </c>
      <c r="AR12" s="94">
        <v>0.4</v>
      </c>
      <c r="AS12" s="95">
        <v>15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5"/>
      <c r="C13" s="31"/>
      <c r="D13" s="47"/>
      <c r="E13" s="25"/>
      <c r="F13" s="25"/>
      <c r="G13" s="25"/>
      <c r="H13" s="29"/>
      <c r="I13" s="25"/>
      <c r="J13" s="91"/>
      <c r="K13" s="28"/>
      <c r="L13" s="92"/>
      <c r="M13" s="18"/>
      <c r="N13" s="18"/>
      <c r="O13" s="18"/>
      <c r="P13" s="24"/>
      <c r="Q13" s="25"/>
      <c r="R13" s="25"/>
      <c r="S13" s="29"/>
      <c r="T13" s="25"/>
      <c r="U13" s="25"/>
      <c r="V13" s="93"/>
      <c r="W13" s="28"/>
      <c r="X13" s="25"/>
      <c r="Y13" s="25"/>
      <c r="Z13" s="47"/>
      <c r="AA13" s="25"/>
      <c r="AB13" s="25"/>
      <c r="AC13" s="25"/>
      <c r="AD13" s="25"/>
      <c r="AE13" s="25"/>
      <c r="AF13" s="27"/>
      <c r="AG13" s="11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94"/>
      <c r="AS13" s="95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5"/>
      <c r="C14" s="31"/>
      <c r="D14" s="47"/>
      <c r="E14" s="25"/>
      <c r="F14" s="25"/>
      <c r="G14" s="25"/>
      <c r="H14" s="29"/>
      <c r="I14" s="25"/>
      <c r="J14" s="91"/>
      <c r="K14" s="28"/>
      <c r="L14" s="92"/>
      <c r="M14" s="18"/>
      <c r="N14" s="18"/>
      <c r="O14" s="18"/>
      <c r="P14" s="24"/>
      <c r="Q14" s="25"/>
      <c r="R14" s="25"/>
      <c r="S14" s="29"/>
      <c r="T14" s="25"/>
      <c r="U14" s="25"/>
      <c r="V14" s="93"/>
      <c r="W14" s="28"/>
      <c r="X14" s="25">
        <v>2014</v>
      </c>
      <c r="Y14" s="25" t="s">
        <v>43</v>
      </c>
      <c r="Z14" s="47" t="s">
        <v>59</v>
      </c>
      <c r="AA14" s="25">
        <v>14</v>
      </c>
      <c r="AB14" s="25">
        <v>0</v>
      </c>
      <c r="AC14" s="25">
        <v>10</v>
      </c>
      <c r="AD14" s="25">
        <v>3</v>
      </c>
      <c r="AE14" s="25">
        <v>38</v>
      </c>
      <c r="AF14" s="27">
        <v>0.47499999999999998</v>
      </c>
      <c r="AG14" s="114">
        <v>80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94"/>
      <c r="AS14" s="95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5"/>
      <c r="C15" s="31"/>
      <c r="D15" s="47"/>
      <c r="E15" s="25"/>
      <c r="F15" s="25"/>
      <c r="G15" s="25"/>
      <c r="H15" s="29"/>
      <c r="I15" s="25"/>
      <c r="J15" s="91"/>
      <c r="K15" s="28"/>
      <c r="L15" s="92"/>
      <c r="M15" s="18"/>
      <c r="N15" s="18"/>
      <c r="O15" s="18"/>
      <c r="P15" s="24"/>
      <c r="Q15" s="25"/>
      <c r="R15" s="25"/>
      <c r="S15" s="29"/>
      <c r="T15" s="25"/>
      <c r="U15" s="25"/>
      <c r="V15" s="93"/>
      <c r="W15" s="28"/>
      <c r="X15" s="25">
        <v>2015</v>
      </c>
      <c r="Y15" s="25" t="s">
        <v>62</v>
      </c>
      <c r="Z15" s="47" t="s">
        <v>60</v>
      </c>
      <c r="AA15" s="25">
        <v>14</v>
      </c>
      <c r="AB15" s="25">
        <v>0</v>
      </c>
      <c r="AC15" s="25">
        <v>7</v>
      </c>
      <c r="AD15" s="25">
        <v>3</v>
      </c>
      <c r="AE15" s="25">
        <v>48</v>
      </c>
      <c r="AF15" s="27">
        <v>0.55810000000000004</v>
      </c>
      <c r="AG15" s="114">
        <v>86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94"/>
      <c r="AS15" s="95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5"/>
      <c r="C16" s="31"/>
      <c r="D16" s="47"/>
      <c r="E16" s="25"/>
      <c r="F16" s="25"/>
      <c r="G16" s="25"/>
      <c r="H16" s="29"/>
      <c r="I16" s="25"/>
      <c r="J16" s="91"/>
      <c r="K16" s="28"/>
      <c r="L16" s="92"/>
      <c r="M16" s="18"/>
      <c r="N16" s="18"/>
      <c r="O16" s="18"/>
      <c r="P16" s="24"/>
      <c r="Q16" s="25"/>
      <c r="R16" s="25"/>
      <c r="S16" s="29"/>
      <c r="T16" s="25"/>
      <c r="U16" s="25"/>
      <c r="V16" s="93"/>
      <c r="W16" s="28"/>
      <c r="X16" s="25">
        <v>2016</v>
      </c>
      <c r="Y16" s="25" t="s">
        <v>62</v>
      </c>
      <c r="Z16" s="47" t="s">
        <v>60</v>
      </c>
      <c r="AA16" s="25">
        <v>14</v>
      </c>
      <c r="AB16" s="25">
        <v>0</v>
      </c>
      <c r="AC16" s="25">
        <v>18</v>
      </c>
      <c r="AD16" s="25">
        <v>5</v>
      </c>
      <c r="AE16" s="25">
        <v>56</v>
      </c>
      <c r="AF16" s="27">
        <v>0.53839999999999999</v>
      </c>
      <c r="AG16" s="114">
        <v>104</v>
      </c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94"/>
      <c r="AS16" s="95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5"/>
      <c r="C17" s="31"/>
      <c r="D17" s="47"/>
      <c r="E17" s="25"/>
      <c r="F17" s="25"/>
      <c r="G17" s="25"/>
      <c r="H17" s="29"/>
      <c r="I17" s="25"/>
      <c r="J17" s="91"/>
      <c r="K17" s="28"/>
      <c r="L17" s="92"/>
      <c r="M17" s="18"/>
      <c r="N17" s="18"/>
      <c r="O17" s="18"/>
      <c r="P17" s="24"/>
      <c r="Q17" s="25"/>
      <c r="R17" s="25"/>
      <c r="S17" s="29"/>
      <c r="T17" s="25"/>
      <c r="U17" s="25"/>
      <c r="V17" s="93"/>
      <c r="W17" s="28"/>
      <c r="X17" s="25"/>
      <c r="Y17" s="25"/>
      <c r="Z17" s="47"/>
      <c r="AA17" s="25"/>
      <c r="AB17" s="25"/>
      <c r="AC17" s="25"/>
      <c r="AD17" s="25"/>
      <c r="AE17" s="25"/>
      <c r="AF17" s="27"/>
      <c r="AG17" s="114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94"/>
      <c r="AS17" s="95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5"/>
      <c r="C18" s="31"/>
      <c r="D18" s="47"/>
      <c r="E18" s="25"/>
      <c r="F18" s="25"/>
      <c r="G18" s="25"/>
      <c r="H18" s="29"/>
      <c r="I18" s="25"/>
      <c r="J18" s="91"/>
      <c r="K18" s="28"/>
      <c r="L18" s="92"/>
      <c r="M18" s="18"/>
      <c r="N18" s="18"/>
      <c r="O18" s="18"/>
      <c r="P18" s="24"/>
      <c r="Q18" s="25"/>
      <c r="R18" s="25"/>
      <c r="S18" s="29"/>
      <c r="T18" s="25"/>
      <c r="U18" s="25"/>
      <c r="V18" s="93"/>
      <c r="W18" s="28"/>
      <c r="X18" s="25">
        <v>2018</v>
      </c>
      <c r="Y18" s="25" t="s">
        <v>47</v>
      </c>
      <c r="Z18" s="47" t="s">
        <v>40</v>
      </c>
      <c r="AA18" s="25">
        <v>15</v>
      </c>
      <c r="AB18" s="25">
        <v>2</v>
      </c>
      <c r="AC18" s="25">
        <v>21</v>
      </c>
      <c r="AD18" s="25">
        <v>4</v>
      </c>
      <c r="AE18" s="25">
        <v>54</v>
      </c>
      <c r="AF18" s="27">
        <v>0.5806</v>
      </c>
      <c r="AG18" s="114">
        <f>PRODUCT(AE18/AF18)</f>
        <v>93.007233895969691</v>
      </c>
      <c r="AH18" s="18"/>
      <c r="AI18" s="18"/>
      <c r="AJ18" s="18"/>
      <c r="AK18" s="18"/>
      <c r="AL18" s="24"/>
      <c r="AM18" s="47"/>
      <c r="AN18" s="47"/>
      <c r="AO18" s="47"/>
      <c r="AP18" s="47"/>
      <c r="AQ18" s="47"/>
      <c r="AR18" s="94"/>
      <c r="AS18" s="95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5"/>
      <c r="C19" s="31"/>
      <c r="D19" s="47"/>
      <c r="E19" s="25"/>
      <c r="F19" s="25"/>
      <c r="G19" s="25"/>
      <c r="H19" s="29"/>
      <c r="I19" s="25"/>
      <c r="J19" s="91"/>
      <c r="K19" s="28"/>
      <c r="L19" s="92"/>
      <c r="M19" s="18"/>
      <c r="N19" s="18"/>
      <c r="O19" s="18"/>
      <c r="P19" s="24"/>
      <c r="Q19" s="25"/>
      <c r="R19" s="25"/>
      <c r="S19" s="29"/>
      <c r="T19" s="25"/>
      <c r="U19" s="25"/>
      <c r="V19" s="93"/>
      <c r="W19" s="28"/>
      <c r="X19" s="25">
        <v>2019</v>
      </c>
      <c r="Y19" s="25" t="s">
        <v>79</v>
      </c>
      <c r="Z19" s="47" t="s">
        <v>40</v>
      </c>
      <c r="AA19" s="25">
        <v>7</v>
      </c>
      <c r="AB19" s="25">
        <v>2</v>
      </c>
      <c r="AC19" s="25">
        <v>9</v>
      </c>
      <c r="AD19" s="25">
        <v>6</v>
      </c>
      <c r="AE19" s="25">
        <v>22</v>
      </c>
      <c r="AF19" s="27">
        <v>0.52380000000000004</v>
      </c>
      <c r="AG19" s="28">
        <v>42</v>
      </c>
      <c r="AH19" s="92"/>
      <c r="AI19" s="18"/>
      <c r="AJ19" s="18"/>
      <c r="AK19" s="18"/>
      <c r="AM19" s="25"/>
      <c r="AN19" s="25"/>
      <c r="AO19" s="29"/>
      <c r="AP19" s="25"/>
      <c r="AQ19" s="25"/>
      <c r="AR19" s="94"/>
      <c r="AS19" s="2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78" t="s">
        <v>75</v>
      </c>
      <c r="C20" s="77"/>
      <c r="D20" s="76"/>
      <c r="E20" s="75">
        <f>SUM(E4:E19)</f>
        <v>60</v>
      </c>
      <c r="F20" s="75">
        <f>SUM(F4:F19)</f>
        <v>3</v>
      </c>
      <c r="G20" s="75">
        <f>SUM(G4:G19)</f>
        <v>20</v>
      </c>
      <c r="H20" s="75">
        <f>SUM(H4:H19)</f>
        <v>20</v>
      </c>
      <c r="I20" s="75">
        <f>SUM(I4:I19)</f>
        <v>140</v>
      </c>
      <c r="J20" s="96">
        <v>0</v>
      </c>
      <c r="K20" s="79">
        <f>SUM(K4:K19)</f>
        <v>79</v>
      </c>
      <c r="L20" s="22"/>
      <c r="M20" s="20"/>
      <c r="N20" s="97"/>
      <c r="O20" s="98"/>
      <c r="P20" s="24"/>
      <c r="Q20" s="75">
        <f>SUM(Q4:Q19)</f>
        <v>1</v>
      </c>
      <c r="R20" s="75">
        <f>SUM(R4:R19)</f>
        <v>0</v>
      </c>
      <c r="S20" s="75">
        <f>SUM(S4:S19)</f>
        <v>0</v>
      </c>
      <c r="T20" s="75">
        <f>SUM(T4:T19)</f>
        <v>0</v>
      </c>
      <c r="U20" s="75">
        <f>SUM(U4:U19)</f>
        <v>2</v>
      </c>
      <c r="V20" s="46">
        <v>0</v>
      </c>
      <c r="W20" s="79">
        <f>SUM(W4:W19)</f>
        <v>0</v>
      </c>
      <c r="X20" s="16" t="s">
        <v>75</v>
      </c>
      <c r="Y20" s="17"/>
      <c r="Z20" s="15"/>
      <c r="AA20" s="75">
        <f>SUM(AA4:AA19)</f>
        <v>82</v>
      </c>
      <c r="AB20" s="75">
        <f>SUM(AB4:AB19)</f>
        <v>5</v>
      </c>
      <c r="AC20" s="75">
        <f>SUM(AC4:AC19)</f>
        <v>75</v>
      </c>
      <c r="AD20" s="75">
        <f>SUM(AD4:AD19)</f>
        <v>42</v>
      </c>
      <c r="AE20" s="75">
        <f>SUM(AE4:AE19)</f>
        <v>270</v>
      </c>
      <c r="AF20" s="96">
        <f>PRODUCT(AE20/AG20)</f>
        <v>0.53677160447326788</v>
      </c>
      <c r="AG20" s="79">
        <f>SUM(AG4:AG19)</f>
        <v>503.0072338959697</v>
      </c>
      <c r="AH20" s="22"/>
      <c r="AI20" s="20"/>
      <c r="AJ20" s="97"/>
      <c r="AK20" s="98"/>
      <c r="AL20" s="24"/>
      <c r="AM20" s="75">
        <f>SUM(AM4:AM19)</f>
        <v>5</v>
      </c>
      <c r="AN20" s="75">
        <f>SUM(AN4:AN19)</f>
        <v>0</v>
      </c>
      <c r="AO20" s="75">
        <f>SUM(AO4:AO19)</f>
        <v>2</v>
      </c>
      <c r="AP20" s="75">
        <f>SUM(AP4:AP19)</f>
        <v>0</v>
      </c>
      <c r="AQ20" s="75">
        <f>SUM(AQ4:AQ19)</f>
        <v>12</v>
      </c>
      <c r="AR20" s="96">
        <f>PRODUCT(AQ20/AS20)</f>
        <v>0.4</v>
      </c>
      <c r="AS20" s="90">
        <f>SUM(AS4:AS19)</f>
        <v>30</v>
      </c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50"/>
      <c r="K21" s="28"/>
      <c r="L21" s="24"/>
      <c r="M21" s="24"/>
      <c r="N21" s="24"/>
      <c r="O21" s="24"/>
      <c r="P21" s="49"/>
      <c r="Q21" s="49"/>
      <c r="R21" s="52"/>
      <c r="S21" s="49"/>
      <c r="T21" s="49"/>
      <c r="U21" s="24"/>
      <c r="V21" s="24"/>
      <c r="W21" s="28"/>
      <c r="X21" s="49"/>
      <c r="Y21" s="49"/>
      <c r="Z21" s="49"/>
      <c r="AA21" s="49"/>
      <c r="AB21" s="49"/>
      <c r="AC21" s="49"/>
      <c r="AD21" s="49"/>
      <c r="AE21" s="49"/>
      <c r="AF21" s="50"/>
      <c r="AG21" s="28"/>
      <c r="AH21" s="24"/>
      <c r="AI21" s="24"/>
      <c r="AJ21" s="24"/>
      <c r="AK21" s="24"/>
      <c r="AL21" s="49"/>
      <c r="AM21" s="49"/>
      <c r="AN21" s="52"/>
      <c r="AO21" s="49"/>
      <c r="AP21" s="49"/>
      <c r="AQ21" s="24"/>
      <c r="AR21" s="24"/>
      <c r="AS21" s="28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99" t="s">
        <v>76</v>
      </c>
      <c r="C22" s="100"/>
      <c r="D22" s="101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27</v>
      </c>
      <c r="M22" s="18" t="s">
        <v>28</v>
      </c>
      <c r="N22" s="18" t="s">
        <v>77</v>
      </c>
      <c r="O22" s="18" t="s">
        <v>78</v>
      </c>
      <c r="Q22" s="52"/>
      <c r="R22" s="52" t="s">
        <v>51</v>
      </c>
      <c r="S22" s="52"/>
      <c r="T22" s="49" t="s">
        <v>69</v>
      </c>
      <c r="U22" s="24"/>
      <c r="V22" s="28"/>
      <c r="W22" s="28"/>
      <c r="X22" s="102"/>
      <c r="Y22" s="102"/>
      <c r="Z22" s="102"/>
      <c r="AA22" s="102"/>
      <c r="AB22" s="102"/>
      <c r="AC22" s="52"/>
      <c r="AD22" s="52"/>
      <c r="AE22" s="52"/>
      <c r="AF22" s="49"/>
      <c r="AG22" s="49"/>
      <c r="AH22" s="49"/>
      <c r="AI22" s="49"/>
      <c r="AJ22" s="49"/>
      <c r="AK22" s="49"/>
      <c r="AM22" s="28"/>
      <c r="AN22" s="102"/>
      <c r="AO22" s="102"/>
      <c r="AP22" s="102"/>
      <c r="AQ22" s="102"/>
      <c r="AR22" s="102"/>
      <c r="AS22" s="102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54" t="s">
        <v>12</v>
      </c>
      <c r="C23" s="12"/>
      <c r="D23" s="56"/>
      <c r="E23" s="103">
        <v>4</v>
      </c>
      <c r="F23" s="103">
        <v>0</v>
      </c>
      <c r="G23" s="103">
        <v>0</v>
      </c>
      <c r="H23" s="103">
        <v>0</v>
      </c>
      <c r="I23" s="103">
        <v>3</v>
      </c>
      <c r="J23" s="104">
        <v>0.33300000000000002</v>
      </c>
      <c r="K23" s="49">
        <f>PRODUCT(I23/J23)</f>
        <v>9.0090090090090094</v>
      </c>
      <c r="L23" s="105">
        <f>PRODUCT((F23+G23)/E23)</f>
        <v>0</v>
      </c>
      <c r="M23" s="105">
        <f>PRODUCT(H23/E23)</f>
        <v>0</v>
      </c>
      <c r="N23" s="105">
        <f>PRODUCT((F23+G23+H23)/E23)</f>
        <v>0</v>
      </c>
      <c r="O23" s="105">
        <f>PRODUCT(I23/E23)</f>
        <v>0.75</v>
      </c>
      <c r="Q23" s="52"/>
      <c r="R23" s="52"/>
      <c r="S23" s="52"/>
      <c r="T23" s="49" t="s">
        <v>52</v>
      </c>
      <c r="U23" s="49"/>
      <c r="V23" s="49"/>
      <c r="W23" s="49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52"/>
      <c r="AO23" s="52"/>
      <c r="AP23" s="52"/>
      <c r="AQ23" s="52"/>
      <c r="AR23" s="52"/>
      <c r="AS23" s="52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106" t="s">
        <v>56</v>
      </c>
      <c r="C24" s="107"/>
      <c r="D24" s="108"/>
      <c r="E24" s="103">
        <f>PRODUCT(E20+Q20)</f>
        <v>61</v>
      </c>
      <c r="F24" s="103">
        <f>PRODUCT(F20+R20)</f>
        <v>3</v>
      </c>
      <c r="G24" s="103">
        <f>PRODUCT(G20+S20)</f>
        <v>20</v>
      </c>
      <c r="H24" s="103">
        <f>PRODUCT(H20+T20)</f>
        <v>20</v>
      </c>
      <c r="I24" s="103">
        <f>PRODUCT(I20+U20)</f>
        <v>142</v>
      </c>
      <c r="J24" s="104"/>
      <c r="K24" s="49">
        <f>PRODUCT(K20+W20)</f>
        <v>79</v>
      </c>
      <c r="L24" s="105">
        <f>PRODUCT((F24+G24)/E24)</f>
        <v>0.37704918032786883</v>
      </c>
      <c r="M24" s="105">
        <f>PRODUCT(H24/E24)</f>
        <v>0.32786885245901637</v>
      </c>
      <c r="N24" s="105">
        <f>PRODUCT((F24+G24+H24)/E24)</f>
        <v>0.70491803278688525</v>
      </c>
      <c r="O24" s="105">
        <f>PRODUCT(I24/E24)</f>
        <v>2.3278688524590163</v>
      </c>
      <c r="Q24" s="52"/>
      <c r="R24" s="52"/>
      <c r="S24" s="52"/>
      <c r="T24" s="49" t="s">
        <v>80</v>
      </c>
      <c r="U24" s="49"/>
      <c r="V24" s="49"/>
      <c r="W24" s="49"/>
      <c r="X24" s="49"/>
      <c r="Y24" s="49"/>
      <c r="Z24" s="49"/>
      <c r="AA24" s="49"/>
      <c r="AB24" s="49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43" t="s">
        <v>72</v>
      </c>
      <c r="C25" s="109"/>
      <c r="D25" s="110"/>
      <c r="E25" s="103">
        <f>PRODUCT(AA20+AM20)</f>
        <v>87</v>
      </c>
      <c r="F25" s="103">
        <f>PRODUCT(AB20+AN20)</f>
        <v>5</v>
      </c>
      <c r="G25" s="103">
        <f>PRODUCT(AC20+AO20)</f>
        <v>77</v>
      </c>
      <c r="H25" s="103">
        <f>PRODUCT(AD20+AP20)</f>
        <v>42</v>
      </c>
      <c r="I25" s="103">
        <f>PRODUCT(AE20+AQ20)</f>
        <v>282</v>
      </c>
      <c r="J25" s="104">
        <f>PRODUCT(I25/K25)</f>
        <v>0.52907349481684462</v>
      </c>
      <c r="K25" s="24">
        <f>PRODUCT(AG20+AS20)</f>
        <v>533.00723389596965</v>
      </c>
      <c r="L25" s="105">
        <f>PRODUCT((F25+G25)/E25)</f>
        <v>0.94252873563218387</v>
      </c>
      <c r="M25" s="105">
        <f>PRODUCT(H25/E25)</f>
        <v>0.48275862068965519</v>
      </c>
      <c r="N25" s="105">
        <f>PRODUCT((F25+G25+H25)/E25)</f>
        <v>1.4252873563218391</v>
      </c>
      <c r="O25" s="105">
        <f>PRODUCT(I25/E25)</f>
        <v>3.2413793103448274</v>
      </c>
      <c r="Q25" s="52"/>
      <c r="R25" s="52"/>
      <c r="S25" s="49"/>
      <c r="T25" s="49" t="s">
        <v>53</v>
      </c>
      <c r="U25" s="24"/>
      <c r="V25" s="24"/>
      <c r="W25" s="49"/>
      <c r="X25" s="49"/>
      <c r="Y25" s="49"/>
      <c r="Z25" s="49"/>
      <c r="AA25" s="49"/>
      <c r="AB25" s="49"/>
      <c r="AC25" s="52"/>
      <c r="AD25" s="52"/>
      <c r="AE25" s="52"/>
      <c r="AF25" s="52"/>
      <c r="AG25" s="52"/>
      <c r="AH25" s="52"/>
      <c r="AI25" s="52"/>
      <c r="AJ25" s="52"/>
      <c r="AK25" s="49"/>
      <c r="AL25" s="24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111" t="s">
        <v>75</v>
      </c>
      <c r="C26" s="112"/>
      <c r="D26" s="113"/>
      <c r="E26" s="103">
        <f>SUM(E23:E25)</f>
        <v>152</v>
      </c>
      <c r="F26" s="103">
        <f t="shared" ref="F26:I26" si="0">SUM(F23:F25)</f>
        <v>8</v>
      </c>
      <c r="G26" s="103">
        <f t="shared" si="0"/>
        <v>97</v>
      </c>
      <c r="H26" s="103">
        <f t="shared" si="0"/>
        <v>62</v>
      </c>
      <c r="I26" s="103">
        <f t="shared" si="0"/>
        <v>427</v>
      </c>
      <c r="J26" s="104"/>
      <c r="K26" s="49">
        <f>SUM(K23:K25)</f>
        <v>621.01624290497864</v>
      </c>
      <c r="L26" s="105">
        <f>PRODUCT((F26+G26)/E26)</f>
        <v>0.69078947368421051</v>
      </c>
      <c r="M26" s="105">
        <f>PRODUCT(H26/E26)</f>
        <v>0.40789473684210525</v>
      </c>
      <c r="N26" s="105">
        <f>PRODUCT((F26+G26+H26)/E26)</f>
        <v>1.0986842105263157</v>
      </c>
      <c r="O26" s="105">
        <f>PRODUCT(I26/E26)</f>
        <v>2.8092105263157894</v>
      </c>
      <c r="Q26" s="24"/>
      <c r="R26" s="24"/>
      <c r="S26" s="24"/>
      <c r="T26" s="49" t="s">
        <v>54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24"/>
      <c r="F27" s="24"/>
      <c r="G27" s="24"/>
      <c r="H27" s="24"/>
      <c r="I27" s="24"/>
      <c r="J27" s="49"/>
      <c r="K27" s="49"/>
      <c r="L27" s="24"/>
      <c r="M27" s="24"/>
      <c r="N27" s="24"/>
      <c r="O27" s="24"/>
      <c r="P27" s="49"/>
      <c r="Q27" s="49"/>
      <c r="R27" s="49"/>
      <c r="S27" s="49"/>
      <c r="T27" s="49" t="s">
        <v>55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 t="s">
        <v>61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49"/>
      <c r="AL179" s="24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2"/>
      <c r="AH180" s="52"/>
      <c r="AI180" s="52"/>
      <c r="AJ180" s="52"/>
      <c r="AK180" s="49"/>
      <c r="AL180" s="24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2"/>
      <c r="AH181" s="52"/>
      <c r="AI181" s="52"/>
      <c r="AJ181" s="52"/>
      <c r="AK181" s="49"/>
      <c r="AL181" s="24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52"/>
      <c r="AH182" s="52"/>
      <c r="AI182" s="52"/>
      <c r="AJ182" s="52"/>
      <c r="AK182" s="49"/>
      <c r="AL182" s="24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52"/>
      <c r="AH183" s="52"/>
      <c r="AI183" s="52"/>
      <c r="AJ183" s="52"/>
      <c r="AK183" s="49"/>
      <c r="AL183" s="24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4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49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4"/>
      <c r="AL191" s="24"/>
    </row>
    <row r="192" spans="1:57" x14ac:dyDescent="0.25">
      <c r="R192" s="28"/>
      <c r="S192" s="28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2:38" x14ac:dyDescent="0.25">
      <c r="R193" s="28"/>
      <c r="S193" s="28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2:38" x14ac:dyDescent="0.25">
      <c r="R194" s="28"/>
      <c r="S194" s="28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</row>
    <row r="195" spans="12:38" x14ac:dyDescent="0.25">
      <c r="L195"/>
      <c r="M195"/>
      <c r="N195"/>
      <c r="O195"/>
      <c r="P195"/>
      <c r="R195" s="28"/>
      <c r="S195" s="28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ht="14.25" x14ac:dyDescent="0.2">
      <c r="L222"/>
      <c r="M222"/>
      <c r="N222"/>
      <c r="O222"/>
      <c r="P22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  <row r="223" spans="12:38" ht="14.25" x14ac:dyDescent="0.2">
      <c r="L223"/>
      <c r="M223"/>
      <c r="N223"/>
      <c r="O223"/>
      <c r="P223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/>
      <c r="AL223"/>
    </row>
  </sheetData>
  <sortState ref="X18:AQ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2021-11-20T08:13:29Z</dcterms:modified>
</cp:coreProperties>
</file>